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536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<sst xmlns="http://schemas.openxmlformats.org/spreadsheetml/2006/main" count="81" uniqueCount="72">
  <si>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začetek</t>
  </si>
  <si>
    <t>konec</t>
  </si>
  <si>
    <t>traj</t>
  </si>
  <si>
    <t>min</t>
  </si>
  <si>
    <t>max</t>
  </si>
  <si>
    <t>celotno</t>
  </si>
  <si>
    <t>prosto</t>
  </si>
  <si>
    <t xml:space="preserve"> </t>
  </si>
  <si>
    <t>S  T  A  N  J  E</t>
  </si>
  <si>
    <t xml:space="preserve">K   O   N   E   C </t>
  </si>
  <si>
    <t xml:space="preserve">Z  A  Č  E  T  E  K </t>
  </si>
  <si>
    <t>Z A M U J A N J E</t>
  </si>
  <si>
    <t>OPRAVILO</t>
  </si>
  <si>
    <t>konec.zarok</t>
  </si>
  <si>
    <t>Zacetek.min=Zacetek.zarok</t>
  </si>
  <si>
    <t>Zacetek.max=Konec.korok-trajanje</t>
  </si>
  <si>
    <t>krit</t>
  </si>
  <si>
    <t>*</t>
  </si>
  <si>
    <t>E=</t>
  </si>
  <si>
    <t>F=</t>
  </si>
  <si>
    <t>G=</t>
  </si>
  <si>
    <t>H=</t>
  </si>
  <si>
    <t>I=</t>
  </si>
  <si>
    <t>F-E</t>
  </si>
  <si>
    <t>K-G</t>
  </si>
  <si>
    <t>Konec.min=Zacetek.zarok+trajanje</t>
  </si>
  <si>
    <t>Konec.max=Konec.korok</t>
  </si>
  <si>
    <t>CelotnoZamujanje=Konec.korok-Zacetek.zarok-trajanje</t>
  </si>
  <si>
    <t>ProstoZamujanje=Konec.zarok-Zacetek.zarok-trajanje</t>
  </si>
  <si>
    <t>J=</t>
  </si>
  <si>
    <t>H-D</t>
  </si>
  <si>
    <t>E+D</t>
  </si>
  <si>
    <t>Stanje</t>
  </si>
  <si>
    <t>Zarok</t>
  </si>
  <si>
    <t>Korok</t>
  </si>
  <si>
    <t>TABELA STANJ</t>
  </si>
  <si>
    <t>TABELA OPRAVIL</t>
  </si>
  <si>
    <t>Kdaj najprej se lahko začne (začetek.min)</t>
  </si>
  <si>
    <t>Kdaj najkasneje se mora končati (konec.max)</t>
  </si>
  <si>
    <t>Kdaj najkasneje se mora začeti (začetek.max)</t>
  </si>
  <si>
    <t>Kdaj najprej se lahko konča (konec.min)</t>
  </si>
  <si>
    <t>a</t>
  </si>
  <si>
    <t>b</t>
  </si>
  <si>
    <t>m</t>
  </si>
  <si>
    <t>E(T)</t>
  </si>
  <si>
    <t>var(t)</t>
  </si>
  <si>
    <t>c</t>
  </si>
  <si>
    <t>d</t>
  </si>
  <si>
    <t>e</t>
  </si>
  <si>
    <t>f</t>
  </si>
  <si>
    <t>g</t>
  </si>
  <si>
    <t>h</t>
  </si>
  <si>
    <t>i</t>
  </si>
  <si>
    <t>j</t>
  </si>
  <si>
    <t>Krit:</t>
  </si>
  <si>
    <t>seštejeno</t>
  </si>
  <si>
    <t xml:space="preserve">samo </t>
  </si>
  <si>
    <t xml:space="preserve">tiste </t>
  </si>
  <si>
    <t xml:space="preserve">na </t>
  </si>
  <si>
    <t>kritični poti</t>
  </si>
  <si>
    <t>v1</t>
  </si>
  <si>
    <t>v2</t>
  </si>
  <si>
    <t>v3</t>
  </si>
  <si>
    <t>v4</t>
  </si>
  <si>
    <t>v5</t>
  </si>
  <si>
    <t>v6</t>
  </si>
  <si>
    <t>v7</t>
  </si>
  <si>
    <t>v8</t>
  </si>
  <si>
    <t>k</t>
  </si>
  <si>
    <t>Z=</t>
  </si>
  <si>
    <t>std=</t>
  </si>
  <si>
    <t>P=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</si>
</sst>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9" borderId="10" xfId="0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0" fillId="0" borderId="0" xfId="0" applyFont="1" applyAlignment="1">
      <alignment/>
    </xf>
    <xf numFmtId="0" fontId="0" fillId="40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41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4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6.28125" style="0" customWidth="1"/>
    <col min="11" max="11" width="10.7109375" style="0" customWidth="1"/>
    <col min="12" max="12" width="4.140625" style="0" customWidth="1"/>
  </cols>
  <sheetData>
    <row r="1" ht="12.75">
      <c r="A1" s="17" t="s">
        <v>35</v>
      </c>
    </row>
    <row r="2" spans="1:4" ht="12.75">
      <c r="A2" s="15" t="s">
        <v>32</v>
      </c>
      <c r="B2" s="16" t="s">
        <v>33</v>
      </c>
      <c r="C2" s="16" t="s">
        <v>34</v>
      </c>
      <c r="D2" s="25"/>
    </row>
    <row r="3" spans="1:4" ht="12.75">
      <c r="A3" s="19" t="s">
        <v>60</v>
      </c>
      <c r="B3" s="24">
        <v>0</v>
      </c>
      <c r="C3" s="24">
        <v>0</v>
      </c>
      <c r="D3" s="26"/>
    </row>
    <row r="4" spans="1:4" ht="12.75">
      <c r="A4" s="19" t="s">
        <v>61</v>
      </c>
      <c r="B4" s="24">
        <v>6.333333333333333</v>
      </c>
      <c r="C4" s="24">
        <v>6.33333333333333</v>
      </c>
      <c r="D4" s="27"/>
    </row>
    <row r="5" spans="1:4" ht="12.75">
      <c r="A5" s="19" t="s">
        <v>62</v>
      </c>
      <c r="B5" s="24">
        <v>16</v>
      </c>
      <c r="C5" s="24">
        <v>16.6666666666666</v>
      </c>
      <c r="D5" s="27"/>
    </row>
    <row r="6" spans="1:4" ht="12.75">
      <c r="A6" s="19" t="s">
        <v>63</v>
      </c>
      <c r="B6" s="24">
        <v>18.6666666666666</v>
      </c>
      <c r="C6" s="24">
        <v>18.666666666666</v>
      </c>
      <c r="D6" s="27"/>
    </row>
    <row r="7" spans="1:4" ht="12.75">
      <c r="A7" s="19" t="s">
        <v>64</v>
      </c>
      <c r="B7" s="24">
        <v>30</v>
      </c>
      <c r="C7" s="24">
        <v>30</v>
      </c>
      <c r="D7" s="27"/>
    </row>
    <row r="8" spans="1:4" ht="12.75">
      <c r="A8" s="19" t="s">
        <v>65</v>
      </c>
      <c r="B8" s="32">
        <v>30</v>
      </c>
      <c r="C8" s="24">
        <v>30</v>
      </c>
      <c r="D8" s="27"/>
    </row>
    <row r="9" spans="1:4" ht="12.75">
      <c r="A9" s="19" t="s">
        <v>66</v>
      </c>
      <c r="B9" s="24">
        <v>36.3333333333333</v>
      </c>
      <c r="C9" s="24">
        <v>36.3333333333333</v>
      </c>
      <c r="D9" s="27"/>
    </row>
    <row r="10" spans="1:4" ht="12.75">
      <c r="A10" s="19" t="s">
        <v>67</v>
      </c>
      <c r="B10" s="24">
        <v>38.5</v>
      </c>
      <c r="C10" s="24">
        <v>38.5</v>
      </c>
      <c r="D10" s="27"/>
    </row>
    <row r="12" ht="12.75">
      <c r="A12" s="18" t="s">
        <v>36</v>
      </c>
    </row>
    <row r="13" spans="1:18" ht="12.75">
      <c r="A13" s="2"/>
      <c r="B13" s="3" t="s">
        <v>8</v>
      </c>
      <c r="C13" s="3"/>
      <c r="D13" s="3" t="s">
        <v>7</v>
      </c>
      <c r="E13" s="4" t="s">
        <v>10</v>
      </c>
      <c r="F13" s="4"/>
      <c r="G13" s="5" t="s">
        <v>9</v>
      </c>
      <c r="H13" s="5"/>
      <c r="I13" s="6" t="s">
        <v>11</v>
      </c>
      <c r="J13" s="6"/>
      <c r="K13" s="2"/>
      <c r="L13" s="14" t="s">
        <v>16</v>
      </c>
      <c r="N13" s="20" t="s">
        <v>41</v>
      </c>
      <c r="O13" s="22" t="s">
        <v>43</v>
      </c>
      <c r="P13" s="22" t="s">
        <v>42</v>
      </c>
      <c r="Q13" s="28" t="s">
        <v>44</v>
      </c>
      <c r="R13" s="22" t="s">
        <v>45</v>
      </c>
    </row>
    <row r="14" spans="1:18" ht="12.75">
      <c r="A14" s="12" t="s">
        <v>12</v>
      </c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3</v>
      </c>
      <c r="H14" s="13" t="s">
        <v>4</v>
      </c>
      <c r="I14" s="13" t="s">
        <v>5</v>
      </c>
      <c r="J14" s="13" t="s">
        <v>6</v>
      </c>
      <c r="K14" s="13" t="s">
        <v>13</v>
      </c>
      <c r="L14" s="2"/>
      <c r="N14" s="2"/>
      <c r="O14" s="2"/>
      <c r="P14" s="2"/>
      <c r="Q14" s="2"/>
      <c r="R14" s="2"/>
    </row>
    <row r="15" spans="1:18" ht="12.75">
      <c r="A15" s="7" t="s">
        <v>41</v>
      </c>
      <c r="B15" s="2">
        <v>1</v>
      </c>
      <c r="C15" s="2">
        <v>2</v>
      </c>
      <c r="D15" s="24">
        <v>6.333333333333333</v>
      </c>
      <c r="E15" s="24">
        <v>0</v>
      </c>
      <c r="F15" s="24">
        <f>H15-D15</f>
        <v>0</v>
      </c>
      <c r="G15" s="24">
        <f>E15+D15</f>
        <v>6.333333333333333</v>
      </c>
      <c r="H15" s="24">
        <v>6.333333333333333</v>
      </c>
      <c r="I15" s="24">
        <f>F15-E15</f>
        <v>0</v>
      </c>
      <c r="J15" s="24">
        <f>K15-G15</f>
        <v>-3.33333360913457E-12</v>
      </c>
      <c r="K15" s="23">
        <v>6.33333333333</v>
      </c>
      <c r="L15" s="29" t="s">
        <v>17</v>
      </c>
      <c r="N15" s="2">
        <v>4</v>
      </c>
      <c r="O15" s="2">
        <v>6</v>
      </c>
      <c r="P15" s="2">
        <v>10</v>
      </c>
      <c r="Q15" s="24">
        <f>(N15+4*O15+P15)/6</f>
        <v>6.333333333333333</v>
      </c>
      <c r="R15" s="24">
        <f>((P15-N15)/6)^2</f>
        <v>1</v>
      </c>
    </row>
    <row r="16" spans="1:18" ht="12.75">
      <c r="A16" s="7" t="s">
        <v>42</v>
      </c>
      <c r="B16" s="2">
        <v>2</v>
      </c>
      <c r="C16" s="2">
        <v>3</v>
      </c>
      <c r="D16" s="24">
        <v>9.666666666666666</v>
      </c>
      <c r="E16" s="24">
        <v>6.333333333333333</v>
      </c>
      <c r="F16" s="24">
        <f aca="true" t="shared" si="0" ref="F16:F25">H16-D16</f>
        <v>6.999999999999934</v>
      </c>
      <c r="G16" s="24">
        <f aca="true" t="shared" si="1" ref="G16:G25">E16+D16</f>
        <v>16</v>
      </c>
      <c r="H16" s="23">
        <v>16.6666666666666</v>
      </c>
      <c r="I16" s="24">
        <f aca="true" t="shared" si="2" ref="I16:I25">F16-E16</f>
        <v>0.6666666666666012</v>
      </c>
      <c r="J16" s="24">
        <f aca="true" t="shared" si="3" ref="J16:J25">K16-G16</f>
        <v>0</v>
      </c>
      <c r="K16" s="24">
        <v>16</v>
      </c>
      <c r="L16" s="29"/>
      <c r="N16" s="2">
        <v>2</v>
      </c>
      <c r="O16" s="2">
        <v>8</v>
      </c>
      <c r="P16" s="2">
        <v>24</v>
      </c>
      <c r="Q16" s="24">
        <f aca="true" t="shared" si="4" ref="Q16:Q25">(N16+4*O16+P16)/6</f>
        <v>9.666666666666666</v>
      </c>
      <c r="R16" s="24">
        <f aca="true" t="shared" si="5" ref="R16:R25">((P16-N16)/6)^2</f>
        <v>13.444444444444443</v>
      </c>
    </row>
    <row r="17" spans="1:18" ht="12.75">
      <c r="A17" s="7" t="s">
        <v>46</v>
      </c>
      <c r="B17" s="2">
        <v>2</v>
      </c>
      <c r="C17" s="2">
        <v>4</v>
      </c>
      <c r="D17" s="24">
        <v>12.333333333333334</v>
      </c>
      <c r="E17" s="24">
        <v>6.333333333333333</v>
      </c>
      <c r="F17" s="24">
        <f t="shared" si="0"/>
        <v>6.333333333333266</v>
      </c>
      <c r="G17" s="24">
        <f t="shared" si="1"/>
        <v>18.666666666666668</v>
      </c>
      <c r="H17" s="23">
        <v>18.6666666666666</v>
      </c>
      <c r="I17" s="24">
        <f t="shared" si="2"/>
        <v>-6.661338147750939E-14</v>
      </c>
      <c r="J17" s="24">
        <f t="shared" si="3"/>
        <v>-6.66666721826914E-10</v>
      </c>
      <c r="K17" s="23">
        <v>18.666666666</v>
      </c>
      <c r="L17" s="29" t="s">
        <v>17</v>
      </c>
      <c r="N17" s="2">
        <v>10</v>
      </c>
      <c r="O17" s="2">
        <v>12</v>
      </c>
      <c r="P17" s="2">
        <v>16</v>
      </c>
      <c r="Q17" s="24">
        <f t="shared" si="4"/>
        <v>12.333333333333334</v>
      </c>
      <c r="R17" s="24">
        <f t="shared" si="5"/>
        <v>1</v>
      </c>
    </row>
    <row r="18" spans="1:18" ht="12.75">
      <c r="A18" s="7" t="s">
        <v>47</v>
      </c>
      <c r="B18" s="2">
        <v>2</v>
      </c>
      <c r="C18" s="2">
        <v>6</v>
      </c>
      <c r="D18" s="24">
        <v>5.666666666666667</v>
      </c>
      <c r="E18" s="24">
        <v>6.333333333333333</v>
      </c>
      <c r="F18" s="24">
        <f t="shared" si="0"/>
        <v>24.333333333333332</v>
      </c>
      <c r="G18" s="24">
        <f t="shared" si="1"/>
        <v>12</v>
      </c>
      <c r="H18" s="23">
        <v>30</v>
      </c>
      <c r="I18" s="24">
        <f t="shared" si="2"/>
        <v>18</v>
      </c>
      <c r="J18" s="24">
        <f t="shared" si="3"/>
        <v>18</v>
      </c>
      <c r="K18" s="31">
        <v>30</v>
      </c>
      <c r="L18" s="29"/>
      <c r="N18" s="2">
        <v>4</v>
      </c>
      <c r="O18" s="2">
        <v>5</v>
      </c>
      <c r="P18" s="2">
        <v>10</v>
      </c>
      <c r="Q18" s="24">
        <f t="shared" si="4"/>
        <v>5.666666666666667</v>
      </c>
      <c r="R18" s="24">
        <f t="shared" si="5"/>
        <v>1</v>
      </c>
    </row>
    <row r="19" spans="1:18" ht="12.75">
      <c r="A19" s="7" t="s">
        <v>48</v>
      </c>
      <c r="B19" s="2">
        <v>3</v>
      </c>
      <c r="C19" s="2">
        <v>4</v>
      </c>
      <c r="D19" s="24">
        <v>2</v>
      </c>
      <c r="E19" s="23">
        <v>16</v>
      </c>
      <c r="F19" s="24">
        <f t="shared" si="0"/>
        <v>16.6666666666666</v>
      </c>
      <c r="G19" s="24">
        <f t="shared" si="1"/>
        <v>18</v>
      </c>
      <c r="H19" s="23">
        <v>18.6666666666666</v>
      </c>
      <c r="I19" s="24">
        <f t="shared" si="2"/>
        <v>0.6666666666666003</v>
      </c>
      <c r="J19" s="24">
        <f t="shared" si="3"/>
        <v>0.6666666660000011</v>
      </c>
      <c r="K19" s="23">
        <v>18.666666666</v>
      </c>
      <c r="L19" s="29"/>
      <c r="N19" s="2">
        <v>1</v>
      </c>
      <c r="O19" s="2">
        <v>2</v>
      </c>
      <c r="P19" s="2">
        <v>3</v>
      </c>
      <c r="Q19" s="24">
        <f t="shared" si="4"/>
        <v>2</v>
      </c>
      <c r="R19" s="24">
        <f t="shared" si="5"/>
        <v>0.1111111111111111</v>
      </c>
    </row>
    <row r="20" spans="1:18" ht="12.75">
      <c r="A20" s="7" t="s">
        <v>49</v>
      </c>
      <c r="B20" s="2">
        <v>4</v>
      </c>
      <c r="C20" s="2">
        <v>5</v>
      </c>
      <c r="D20" s="24">
        <v>11.333333333333334</v>
      </c>
      <c r="E20" s="23">
        <v>18.6666666666666</v>
      </c>
      <c r="F20" s="24">
        <f t="shared" si="0"/>
        <v>18.666666666666664</v>
      </c>
      <c r="G20" s="24">
        <f t="shared" si="1"/>
        <v>29.999999999999936</v>
      </c>
      <c r="H20" s="24">
        <v>30</v>
      </c>
      <c r="I20" s="24">
        <f t="shared" si="2"/>
        <v>6.394884621840902E-14</v>
      </c>
      <c r="J20" s="24">
        <f t="shared" si="3"/>
        <v>6.394884621840902E-14</v>
      </c>
      <c r="K20" s="23">
        <v>30</v>
      </c>
      <c r="L20" s="29" t="s">
        <v>17</v>
      </c>
      <c r="N20" s="2">
        <v>6</v>
      </c>
      <c r="O20" s="2">
        <v>8</v>
      </c>
      <c r="P20" s="2">
        <v>30</v>
      </c>
      <c r="Q20" s="24">
        <f t="shared" si="4"/>
        <v>11.333333333333334</v>
      </c>
      <c r="R20" s="24">
        <f t="shared" si="5"/>
        <v>16</v>
      </c>
    </row>
    <row r="21" spans="1:18" ht="12.75">
      <c r="A21" s="7" t="s">
        <v>50</v>
      </c>
      <c r="B21" s="2">
        <v>4</v>
      </c>
      <c r="C21" s="2">
        <v>6</v>
      </c>
      <c r="D21" s="24">
        <v>3</v>
      </c>
      <c r="E21" s="23">
        <v>18.6666666666666</v>
      </c>
      <c r="F21" s="24">
        <f t="shared" si="0"/>
        <v>27</v>
      </c>
      <c r="G21" s="24">
        <f t="shared" si="1"/>
        <v>21.6666666666666</v>
      </c>
      <c r="H21" s="24">
        <v>30</v>
      </c>
      <c r="I21" s="24">
        <f t="shared" si="2"/>
        <v>8.3333333333334</v>
      </c>
      <c r="J21" s="24">
        <f t="shared" si="3"/>
        <v>8.3333333333334</v>
      </c>
      <c r="K21" s="31">
        <v>30</v>
      </c>
      <c r="L21" s="2"/>
      <c r="N21" s="2">
        <v>2</v>
      </c>
      <c r="O21" s="2">
        <v>3</v>
      </c>
      <c r="P21" s="2">
        <v>4</v>
      </c>
      <c r="Q21" s="24">
        <f t="shared" si="4"/>
        <v>3</v>
      </c>
      <c r="R21" s="24">
        <f t="shared" si="5"/>
        <v>0.1111111111111111</v>
      </c>
    </row>
    <row r="22" spans="1:18" ht="12.75">
      <c r="A22" s="7" t="s">
        <v>51</v>
      </c>
      <c r="B22" s="2">
        <v>5</v>
      </c>
      <c r="C22" s="2">
        <v>6</v>
      </c>
      <c r="D22" s="24">
        <v>0</v>
      </c>
      <c r="E22" s="23">
        <v>30</v>
      </c>
      <c r="F22" s="24">
        <f t="shared" si="0"/>
        <v>30</v>
      </c>
      <c r="G22" s="24">
        <f t="shared" si="1"/>
        <v>30</v>
      </c>
      <c r="H22" s="24">
        <v>30</v>
      </c>
      <c r="I22" s="24">
        <f t="shared" si="2"/>
        <v>0</v>
      </c>
      <c r="J22" s="24">
        <f t="shared" si="3"/>
        <v>0</v>
      </c>
      <c r="K22" s="31">
        <v>30</v>
      </c>
      <c r="L22" s="29" t="s">
        <v>17</v>
      </c>
      <c r="N22" s="2">
        <v>0</v>
      </c>
      <c r="O22" s="2">
        <v>0</v>
      </c>
      <c r="P22" s="2">
        <v>0</v>
      </c>
      <c r="Q22" s="24">
        <f t="shared" si="4"/>
        <v>0</v>
      </c>
      <c r="R22" s="24">
        <f t="shared" si="5"/>
        <v>0</v>
      </c>
    </row>
    <row r="23" spans="1:18" ht="12.75">
      <c r="A23" s="7" t="s">
        <v>52</v>
      </c>
      <c r="B23" s="2">
        <v>5</v>
      </c>
      <c r="C23" s="2">
        <v>7</v>
      </c>
      <c r="D23" s="24">
        <v>6</v>
      </c>
      <c r="E23" s="23">
        <v>30</v>
      </c>
      <c r="F23" s="24">
        <f t="shared" si="0"/>
        <v>30.333333333333</v>
      </c>
      <c r="G23" s="24">
        <f t="shared" si="1"/>
        <v>36</v>
      </c>
      <c r="H23" s="23">
        <v>36.333333333333</v>
      </c>
      <c r="I23" s="24">
        <f t="shared" si="2"/>
        <v>0.33333333333300175</v>
      </c>
      <c r="J23" s="24">
        <f t="shared" si="3"/>
        <v>0.3333333300000021</v>
      </c>
      <c r="K23" s="23">
        <v>36.33333333</v>
      </c>
      <c r="L23" s="2"/>
      <c r="N23" s="2">
        <v>6</v>
      </c>
      <c r="O23" s="2">
        <v>6</v>
      </c>
      <c r="P23" s="2">
        <v>6</v>
      </c>
      <c r="Q23" s="24">
        <f t="shared" si="4"/>
        <v>6</v>
      </c>
      <c r="R23" s="24">
        <f t="shared" si="5"/>
        <v>0</v>
      </c>
    </row>
    <row r="24" spans="1:18" ht="12.75">
      <c r="A24" s="7" t="s">
        <v>53</v>
      </c>
      <c r="B24" s="2">
        <v>6</v>
      </c>
      <c r="C24" s="2">
        <v>7</v>
      </c>
      <c r="D24" s="24">
        <v>6.333333333333333</v>
      </c>
      <c r="E24" s="24">
        <v>30</v>
      </c>
      <c r="F24" s="24">
        <f t="shared" si="0"/>
        <v>29.99999999999967</v>
      </c>
      <c r="G24" s="24">
        <f t="shared" si="1"/>
        <v>36.333333333333336</v>
      </c>
      <c r="H24" s="23">
        <v>36.333333333333</v>
      </c>
      <c r="I24" s="24">
        <f t="shared" si="2"/>
        <v>-3.304023721284466E-13</v>
      </c>
      <c r="J24" s="24">
        <f t="shared" si="3"/>
        <v>0</v>
      </c>
      <c r="K24" s="23">
        <v>36.3333333333333</v>
      </c>
      <c r="L24" s="29" t="s">
        <v>17</v>
      </c>
      <c r="N24" s="2">
        <v>2</v>
      </c>
      <c r="O24" s="2">
        <v>6</v>
      </c>
      <c r="P24" s="2">
        <v>12</v>
      </c>
      <c r="Q24" s="24">
        <f t="shared" si="4"/>
        <v>6.333333333333333</v>
      </c>
      <c r="R24" s="24">
        <f t="shared" si="5"/>
        <v>2.777777777777778</v>
      </c>
    </row>
    <row r="25" spans="1:18" ht="12.75">
      <c r="A25" s="7" t="s">
        <v>68</v>
      </c>
      <c r="B25" s="30">
        <v>7</v>
      </c>
      <c r="C25" s="30">
        <v>8</v>
      </c>
      <c r="D25" s="24">
        <v>2.1666666666666665</v>
      </c>
      <c r="E25" s="23">
        <v>36.33</v>
      </c>
      <c r="F25" s="24">
        <f t="shared" si="0"/>
        <v>36.333333333333336</v>
      </c>
      <c r="G25" s="24">
        <f t="shared" si="1"/>
        <v>38.49666666666666</v>
      </c>
      <c r="H25" s="23">
        <v>38.5</v>
      </c>
      <c r="I25" s="24">
        <f t="shared" si="2"/>
        <v>0.003333333333337407</v>
      </c>
      <c r="J25" s="24">
        <f t="shared" si="3"/>
        <v>0.003333333333337407</v>
      </c>
      <c r="K25" s="24">
        <v>38.5</v>
      </c>
      <c r="L25" s="29" t="s">
        <v>17</v>
      </c>
      <c r="N25" s="2">
        <v>2</v>
      </c>
      <c r="O25" s="2">
        <v>2</v>
      </c>
      <c r="P25" s="2">
        <v>3</v>
      </c>
      <c r="Q25" s="24">
        <f t="shared" si="4"/>
        <v>2.1666666666666665</v>
      </c>
      <c r="R25" s="24">
        <f t="shared" si="5"/>
        <v>0.027777777777777776</v>
      </c>
    </row>
    <row r="26" spans="16:20" ht="12.75">
      <c r="P26" s="21"/>
      <c r="Q26" s="23"/>
      <c r="R26" s="23"/>
      <c r="T26" s="21" t="s">
        <v>55</v>
      </c>
    </row>
    <row r="27" spans="1:20" ht="12.75">
      <c r="A27" s="9" t="s">
        <v>18</v>
      </c>
      <c r="B27" s="1" t="s">
        <v>14</v>
      </c>
      <c r="J27" t="s">
        <v>37</v>
      </c>
      <c r="P27" s="21" t="s">
        <v>54</v>
      </c>
      <c r="Q27" s="23">
        <f>Q15+Q17+Q20+Q22+Q25+Q24</f>
        <v>38.5</v>
      </c>
      <c r="R27" s="23">
        <f>R15+R17+R20+R22+R25+R24</f>
        <v>20.805555555555557</v>
      </c>
      <c r="T27" s="21" t="s">
        <v>56</v>
      </c>
    </row>
    <row r="28" spans="1:20" ht="12.75">
      <c r="A28" s="9" t="s">
        <v>21</v>
      </c>
      <c r="B28" s="1" t="s">
        <v>26</v>
      </c>
      <c r="J28" t="s">
        <v>38</v>
      </c>
      <c r="T28" s="21" t="s">
        <v>57</v>
      </c>
    </row>
    <row r="29" spans="1:20" ht="12.75">
      <c r="A29" s="9" t="s">
        <v>19</v>
      </c>
      <c r="B29" s="1" t="s">
        <v>15</v>
      </c>
      <c r="F29" s="11" t="s">
        <v>30</v>
      </c>
      <c r="J29" t="s">
        <v>39</v>
      </c>
      <c r="Q29" s="21" t="s">
        <v>70</v>
      </c>
      <c r="R29" s="21">
        <f>SQRT(R27)</f>
        <v>4.561310727801336</v>
      </c>
      <c r="T29" s="21" t="s">
        <v>58</v>
      </c>
    </row>
    <row r="30" spans="1:20" ht="12.75">
      <c r="A30" s="9" t="s">
        <v>20</v>
      </c>
      <c r="B30" s="1" t="s">
        <v>25</v>
      </c>
      <c r="F30" s="11" t="s">
        <v>31</v>
      </c>
      <c r="J30" t="s">
        <v>40</v>
      </c>
      <c r="T30" s="21" t="s">
        <v>59</v>
      </c>
    </row>
    <row r="31" ht="12.75">
      <c r="A31" s="10"/>
    </row>
    <row r="32" spans="1:8" ht="12.75">
      <c r="A32" s="9" t="s">
        <v>22</v>
      </c>
      <c r="B32" t="s">
        <v>27</v>
      </c>
      <c r="H32" s="8" t="s">
        <v>23</v>
      </c>
    </row>
    <row r="33" spans="1:17" ht="12.75">
      <c r="A33" s="9" t="s">
        <v>29</v>
      </c>
      <c r="B33" t="s">
        <v>28</v>
      </c>
      <c r="H33" s="8" t="s">
        <v>24</v>
      </c>
      <c r="P33" s="21" t="s">
        <v>69</v>
      </c>
      <c r="Q33">
        <f>(40-Q27)/R29</f>
        <v>0.3288528428588413</v>
      </c>
    </row>
    <row r="35" spans="16:17" ht="12.75">
      <c r="P35" s="21" t="s">
        <v>71</v>
      </c>
      <c r="Q35">
        <f>NORMSDIST(Q33)</f>
        <v>0.6288665402476291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Mrvar</dc:creator>
  <cp:keywords/>
  <dc:description/>
  <cp:lastModifiedBy>Mrvara</cp:lastModifiedBy>
  <dcterms:created xsi:type="dcterms:W3CDTF">2006-03-08T21:35:34Z</dcterms:created>
  <dcterms:modified xsi:type="dcterms:W3CDTF">2020-03-24T19:02:49Z</dcterms:modified>
  <cp:category/>
  <cp:version/>
  <cp:contentType/>
  <cp:contentStatus/>
</cp:coreProperties>
</file>